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8800" windowHeight="123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3" l="1"/>
  <c r="G96" i="13"/>
  <c r="G95" i="13"/>
  <c r="G92" i="13"/>
  <c r="H78" i="13"/>
  <c r="H77" i="13"/>
  <c r="G77" i="13"/>
  <c r="G76" i="13"/>
  <c r="G62" i="13"/>
  <c r="G61" i="13"/>
  <c r="G45" i="13"/>
  <c r="G36" i="13"/>
  <c r="G32" i="13"/>
  <c r="G91" i="13" l="1"/>
  <c r="G94" i="13"/>
  <c r="G89" i="13"/>
  <c r="H88" i="13" s="1"/>
  <c r="G63" i="13"/>
  <c r="G57" i="13"/>
  <c r="G52" i="13"/>
  <c r="G47" i="13"/>
  <c r="G49" i="13"/>
  <c r="G37" i="13"/>
  <c r="G33" i="13"/>
  <c r="G99" i="13" l="1"/>
  <c r="G74" i="13"/>
  <c r="G64" i="13"/>
  <c r="G53" i="13"/>
  <c r="G34" i="13"/>
  <c r="G59" i="13" l="1"/>
  <c r="H58" i="13" s="1"/>
  <c r="G70" i="13"/>
  <c r="G39" i="13" l="1"/>
  <c r="G71" i="13" l="1"/>
  <c r="H69" i="13" s="1"/>
  <c r="G69" i="13"/>
  <c r="G68" i="13"/>
  <c r="G67" i="13"/>
  <c r="G66" i="13"/>
  <c r="G65" i="13"/>
  <c r="G56" i="13"/>
  <c r="G48" i="13"/>
  <c r="G44" i="13"/>
  <c r="G43" i="13"/>
  <c r="G42" i="13"/>
  <c r="G40" i="13"/>
  <c r="G41" i="13" l="1"/>
  <c r="G55" i="13" l="1"/>
  <c r="G54" i="13"/>
</calcChain>
</file>

<file path=xl/sharedStrings.xml><?xml version="1.0" encoding="utf-8"?>
<sst xmlns="http://schemas.openxmlformats.org/spreadsheetml/2006/main" count="229" uniqueCount="162">
  <si>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</si>
  <si>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</si>
  <si>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</si>
  <si>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</si>
  <si>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</si>
  <si>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</si>
  <si>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</si>
  <si>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</si>
  <si>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</si>
  <si>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</si>
  <si>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</si>
  <si>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</si>
  <si>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</si>
  <si>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</si>
  <si>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</si>
  <si>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</si>
  <si>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</si>
  <si>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</si>
  <si>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</si>
  <si>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</si>
  <si>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</si>
  <si>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</si>
  <si>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</si>
  <si>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</si>
  <si>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</si>
  <si>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</si>
  <si>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</si>
  <si>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</si>
  <si>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</si>
  <si>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</si>
  <si>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</si>
  <si>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</si>
  <si>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</si>
  <si>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</si>
  <si>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</si>
  <si>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</si>
  <si>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</si>
  <si>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</si>
  <si>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</si>
  <si>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</si>
  <si>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</si>
  <si>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</si>
  <si>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</si>
  <si>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</si>
  <si>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</si>
  <si>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прочистка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</si>
  <si>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</si>
  <si>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</si>
  <si>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</si>
  <si>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</si>
  <si>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</si>
  <si>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</si>
  <si>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</si>
  <si>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</si>
  <si>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</si>
  <si>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</si>
  <si>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</si>
  <si>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</si>
  <si>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</si>
  <si>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</si>
  <si>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</si>
  <si>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</si>
  <si>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</si>
  <si>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</si>
  <si>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</si>
  <si>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</si>
  <si>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</si>
  <si>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 xml:space="preserve">уборка придомовой территории </t>
  </si>
  <si>
    <t>дератизация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</si>
  <si>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</si>
  <si>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</si>
  <si>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</si>
  <si>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</si>
  <si>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</si>
  <si>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</si>
  <si>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</si>
  <si>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</si>
  <si>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</si>
  <si>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</si>
  <si>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</si>
  <si>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</si>
  <si>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</si>
  <si>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</si>
  <si>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</si>
  <si>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</si>
  <si>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</si>
  <si>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</si>
  <si>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</si>
  <si>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</si>
  <si>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</si>
  <si>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</si>
  <si>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5.5</t>
  </si>
  <si>
    <t>5.6</t>
  </si>
  <si>
    <t>5.7</t>
  </si>
  <si>
    <t>5.8</t>
  </si>
  <si>
    <t>6</t>
  </si>
  <si>
    <t>7</t>
  </si>
  <si>
    <t>8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</si>
  <si>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</si>
  <si>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</si>
  <si>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</si>
  <si>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</si>
  <si>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</si>
  <si>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</si>
  <si>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</si>
  <si>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11.2</t>
  </si>
  <si>
    <t>13</t>
  </si>
  <si>
    <t>13.2</t>
  </si>
  <si>
    <t>13.3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</si>
  <si>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</si>
  <si>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</si>
  <si>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</si>
  <si>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</si>
  <si>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</si>
  <si>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</si>
  <si>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</si>
  <si>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</si>
  <si>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</si>
  <si>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</si>
  <si>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</si>
  <si>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</si>
  <si>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</si>
  <si>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</si>
  <si>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2.6</t>
  </si>
  <si>
    <t>Работы по содержанию мусороприемных камер и мусоропровода МКД</t>
  </si>
  <si>
    <t>14</t>
  </si>
  <si>
    <t>Уборка мест общего пользования</t>
  </si>
  <si>
    <t>14.1</t>
  </si>
  <si>
    <t>Уборка подъездов</t>
  </si>
  <si>
    <t>подъезд</t>
  </si>
  <si>
    <t>Годовая фактическая стоимость работ (услуг), руб. без НДС</t>
  </si>
  <si>
    <t>прочее</t>
  </si>
  <si>
    <t>сбивание сосулек</t>
  </si>
  <si>
    <t>м п</t>
  </si>
  <si>
    <t>пени</t>
  </si>
  <si>
    <t>очистка кровли от снега и наледи</t>
  </si>
  <si>
    <t>здание</t>
  </si>
  <si>
    <t>очистка подвала от мусора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</si>
  <si>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</si>
  <si>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</si>
  <si>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</si>
  <si>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</si>
  <si>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</si>
  <si>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очистка кровли от снеги и наледи</t>
  </si>
  <si>
    <t>механизированная уборка снега</t>
  </si>
  <si>
    <t>м3</t>
  </si>
  <si>
    <t>водоотведение по нормативу</t>
  </si>
  <si>
    <t>кв/ч</t>
  </si>
  <si>
    <t>замена светильников</t>
  </si>
  <si>
    <t>прочистка</t>
  </si>
  <si>
    <t>очистка крыши от снега и наледи</t>
  </si>
  <si>
    <t>окраска бордюрного камня</t>
  </si>
  <si>
    <t>МКД по адресу: г.Тула, ул. Станиславского, д. 10А</t>
  </si>
  <si>
    <t>3.1</t>
  </si>
  <si>
    <t>4.1</t>
  </si>
  <si>
    <t>4.2</t>
  </si>
  <si>
    <t>Ремонтные работы на системах ДВК и ВК</t>
  </si>
  <si>
    <t>6.1</t>
  </si>
  <si>
    <t>9.1</t>
  </si>
  <si>
    <t>10.1</t>
  </si>
  <si>
    <t>14..2</t>
  </si>
  <si>
    <t>15..1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</si>
</sst>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4" fontId="5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 shrinkToFit="1"/>
    </xf>
    <xf numFmtId="4" fontId="1" fillId="3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4" fontId="6" fillId="0" borderId="7" xfId="0" applyNumberFormat="1" applyFont="1" applyBorder="1" applyAlignment="1">
      <alignment horizontal="center" vertical="top" wrapText="1" shrinkToFit="1"/>
    </xf>
    <xf numFmtId="4" fontId="5" fillId="2" borderId="1" xfId="0" applyNumberFormat="1" applyFont="1" applyFill="1" applyBorder="1" applyAlignment="1">
      <alignment horizontal="center" vertical="top" wrapText="1" shrinkToFi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5" xfId="0" applyFont="1" applyBorder="1" applyAlignment="1">
      <alignment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0" fontId="6" fillId="0" borderId="0" xfId="0" applyFont="1" applyAlignment="1">
      <alignment wrapText="1"/>
    </xf>
    <xf numFmtId="0" fontId="5" fillId="0" borderId="7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top" wrapText="1" shrinkToFit="1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 shrinkToFit="1"/>
    </xf>
    <xf numFmtId="0" fontId="7" fillId="4" borderId="1" xfId="0" applyFont="1" applyFill="1" applyBorder="1" applyAlignment="1">
      <alignment horizontal="center" vertical="center" wrapText="1" shrinkToFit="1"/>
    </xf>
    <xf numFmtId="4" fontId="5" fillId="3" borderId="1" xfId="0" applyNumberFormat="1" applyFont="1" applyFill="1" applyBorder="1" applyAlignment="1">
      <alignment horizontal="center" vertical="center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vertical="top" wrapText="1" shrinkToFi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7" xfId="0" applyFont="1" applyBorder="1"/>
    <xf numFmtId="0" fontId="5" fillId="4" borderId="7" xfId="0" applyFont="1" applyFill="1" applyBorder="1"/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top" wrapText="1" shrinkToFit="1"/>
    </xf>
    <xf numFmtId="0" fontId="5" fillId="0" borderId="11" xfId="0" applyFont="1" applyBorder="1" applyAlignment="1">
      <alignment horizontal="center" vertical="top" wrapText="1" shrinkToFit="1"/>
    </xf>
    <xf numFmtId="0" fontId="5" fillId="0" borderId="12" xfId="0" applyFont="1" applyBorder="1" applyAlignment="1">
      <alignment horizontal="center" vertical="top" wrapText="1" shrinkToFit="1"/>
    </xf>
    <xf numFmtId="0" fontId="1" fillId="2" borderId="13" xfId="0" applyFont="1" applyFill="1" applyBorder="1" applyAlignment="1">
      <alignment horizontal="center" vertical="top" wrapText="1" shrinkToFit="1"/>
    </xf>
    <xf numFmtId="0" fontId="1" fillId="2" borderId="14" xfId="0" applyFont="1" applyFill="1" applyBorder="1" applyAlignment="1">
      <alignment horizontal="center" vertical="top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top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top" wrapText="1" shrinkToFit="1"/>
    </xf>
    <xf numFmtId="49" fontId="1" fillId="2" borderId="15" xfId="0" applyNumberFormat="1" applyFont="1" applyFill="1" applyBorder="1" applyAlignment="1">
      <alignment horizontal="center" vertical="top" wrapText="1" shrinkToFit="1"/>
    </xf>
    <xf numFmtId="164" fontId="1" fillId="2" borderId="17" xfId="0" applyNumberFormat="1" applyFont="1" applyFill="1" applyBorder="1" applyAlignment="1">
      <alignment horizontal="center" vertical="center" wrapText="1" shrinkToFit="1"/>
    </xf>
    <xf numFmtId="164" fontId="1" fillId="3" borderId="17" xfId="0" applyNumberFormat="1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49" fontId="1" fillId="3" borderId="15" xfId="0" applyNumberFormat="1" applyFont="1" applyFill="1" applyBorder="1" applyAlignment="1">
      <alignment horizontal="center" vertical="top" wrapText="1" shrinkToFit="1"/>
    </xf>
    <xf numFmtId="164" fontId="1" fillId="4" borderId="17" xfId="0" applyNumberFormat="1" applyFont="1" applyFill="1" applyBorder="1" applyAlignment="1">
      <alignment horizontal="center" vertical="center" wrapText="1" shrinkToFit="1"/>
    </xf>
    <xf numFmtId="49" fontId="5" fillId="0" borderId="15" xfId="0" applyNumberFormat="1" applyFont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0" fontId="5" fillId="4" borderId="17" xfId="0" applyFont="1" applyFill="1" applyBorder="1"/>
    <xf numFmtId="0" fontId="5" fillId="0" borderId="15" xfId="0" applyFont="1" applyBorder="1" applyAlignment="1">
      <alignment horizontal="center"/>
    </xf>
    <xf numFmtId="16" fontId="0" fillId="0" borderId="18" xfId="0" applyNumberFormat="1" applyBorder="1" applyAlignment="1">
      <alignment horizontal="center"/>
    </xf>
    <xf numFmtId="0" fontId="5" fillId="4" borderId="2" xfId="0" applyFont="1" applyFill="1" applyBorder="1" applyAlignment="1">
      <alignment vertical="top"/>
    </xf>
    <xf numFmtId="0" fontId="1" fillId="4" borderId="2" xfId="0" applyFont="1" applyFill="1" applyBorder="1" applyAlignment="1">
      <alignment horizontal="center" vertical="center" wrapText="1" shrinkToFit="1"/>
    </xf>
    <xf numFmtId="4" fontId="1" fillId="4" borderId="2" xfId="0" applyNumberFormat="1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19" xfId="0" applyFont="1" applyFill="1" applyBorder="1"/>
    <xf numFmtId="49" fontId="5" fillId="4" borderId="7" xfId="0" applyNumberFormat="1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/>
    <xf numFmtId="0" fontId="5" fillId="0" borderId="20" xfId="0" applyFont="1" applyBorder="1"/>
    <xf numFmtId="49" fontId="5" fillId="4" borderId="21" xfId="0" applyNumberFormat="1" applyFont="1" applyFill="1" applyBorder="1" applyAlignment="1">
      <alignment horizontal="center" vertical="top"/>
    </xf>
    <xf numFmtId="0" fontId="5" fillId="4" borderId="21" xfId="0" applyFont="1" applyFill="1" applyBorder="1" applyAlignment="1">
      <alignment horizontal="center" vertical="center"/>
    </xf>
    <xf numFmtId="4" fontId="5" fillId="4" borderId="21" xfId="0" applyNumberFormat="1" applyFont="1" applyFill="1" applyBorder="1" applyAlignment="1">
      <alignment horizontal="center" vertical="center"/>
    </xf>
    <xf numFmtId="4" fontId="5" fillId="4" borderId="21" xfId="0" applyNumberFormat="1" applyFont="1" applyFill="1" applyBorder="1"/>
    <xf numFmtId="0" fontId="5" fillId="4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2"/>
  <sheetViews>
    <sheetView tabSelected="1" zoomScale="85" zoomScaleNormal="85" zoomScalePageLayoutView="50" workbookViewId="0">
      <selection activeCell="I104" sqref="A1:I104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30" t="s">
        <v>38</v>
      </c>
      <c r="B2" s="30"/>
      <c r="C2" s="30"/>
      <c r="D2" s="30"/>
      <c r="E2" s="30"/>
      <c r="F2" s="30"/>
      <c r="G2" s="30"/>
      <c r="H2" s="30"/>
      <c r="I2" s="13"/>
      <c r="J2" s="13"/>
    </row>
    <row r="3" spans="1:10" ht="15" customHeight="1" x14ac:dyDescent="0.25">
      <c r="A3" s="37" t="s">
        <v>152</v>
      </c>
      <c r="B3" s="37"/>
      <c r="C3" s="37"/>
      <c r="D3" s="37"/>
      <c r="E3" s="37"/>
      <c r="F3" s="37"/>
      <c r="G3" s="37"/>
      <c r="H3" s="37"/>
      <c r="I3" s="13"/>
      <c r="J3" s="13"/>
    </row>
    <row r="4" spans="1:10" x14ac:dyDescent="0.25">
      <c r="A4" s="6" t="s">
        <v>0</v>
      </c>
      <c r="B4" s="31" t="s">
        <v>1</v>
      </c>
      <c r="C4" s="32"/>
      <c r="D4" s="32"/>
      <c r="E4" s="28" t="s">
        <v>2</v>
      </c>
      <c r="F4" s="29"/>
      <c r="G4" s="3" t="s">
        <v>3</v>
      </c>
      <c r="H4" s="3" t="s">
        <v>3</v>
      </c>
      <c r="I4" s="13"/>
      <c r="J4" s="13"/>
    </row>
    <row r="5" spans="1:10" x14ac:dyDescent="0.25">
      <c r="A5" s="1">
        <v>1</v>
      </c>
      <c r="B5" s="33" t="s">
        <v>4</v>
      </c>
      <c r="C5" s="34"/>
      <c r="D5" s="29"/>
      <c r="E5" s="35" t="s">
        <v>5</v>
      </c>
      <c r="F5" s="29"/>
      <c r="G5" s="2">
        <v>45321</v>
      </c>
      <c r="H5" s="2"/>
      <c r="I5" s="13"/>
      <c r="J5" s="13"/>
    </row>
    <row r="6" spans="1:10" x14ac:dyDescent="0.25">
      <c r="A6" s="1">
        <v>2</v>
      </c>
      <c r="B6" s="33" t="s">
        <v>6</v>
      </c>
      <c r="C6" s="34"/>
      <c r="D6" s="29"/>
      <c r="E6" s="35" t="s">
        <v>5</v>
      </c>
      <c r="F6" s="29"/>
      <c r="G6" s="2">
        <v>44927</v>
      </c>
      <c r="H6" s="2"/>
      <c r="I6" s="13"/>
      <c r="J6" s="13"/>
    </row>
    <row r="7" spans="1:10" x14ac:dyDescent="0.25">
      <c r="A7" s="1">
        <v>3</v>
      </c>
      <c r="B7" s="33" t="s">
        <v>7</v>
      </c>
      <c r="C7" s="34"/>
      <c r="D7" s="29"/>
      <c r="E7" s="35" t="s">
        <v>5</v>
      </c>
      <c r="F7" s="29"/>
      <c r="G7" s="2">
        <v>45291</v>
      </c>
      <c r="H7" s="2"/>
      <c r="I7" s="13"/>
      <c r="J7" s="13"/>
    </row>
    <row r="8" spans="1:10" ht="36" customHeight="1" x14ac:dyDescent="0.25">
      <c r="A8" s="36" t="s">
        <v>115</v>
      </c>
      <c r="B8" s="36"/>
      <c r="C8" s="36"/>
      <c r="D8" s="36"/>
      <c r="E8" s="36"/>
      <c r="F8" s="36"/>
      <c r="G8" s="36"/>
      <c r="H8" s="10"/>
      <c r="I8" s="13"/>
      <c r="J8" s="13"/>
    </row>
    <row r="9" spans="1:10" x14ac:dyDescent="0.25">
      <c r="A9" s="12" t="s">
        <v>0</v>
      </c>
      <c r="B9" s="25" t="s">
        <v>1</v>
      </c>
      <c r="C9" s="26"/>
      <c r="D9" s="27"/>
      <c r="E9" s="28" t="s">
        <v>2</v>
      </c>
      <c r="F9" s="29"/>
      <c r="G9" s="3" t="s">
        <v>3</v>
      </c>
      <c r="H9" s="3" t="s">
        <v>3</v>
      </c>
      <c r="I9" s="13"/>
      <c r="J9" s="13"/>
    </row>
    <row r="10" spans="1:10" x14ac:dyDescent="0.25">
      <c r="A10" s="1">
        <v>4</v>
      </c>
      <c r="B10" s="33" t="s">
        <v>9</v>
      </c>
      <c r="C10" s="34"/>
      <c r="D10" s="29"/>
      <c r="E10" s="35" t="s">
        <v>8</v>
      </c>
      <c r="F10" s="29"/>
      <c r="G10" s="11">
        <v>156231.76999999999</v>
      </c>
      <c r="H10" s="5"/>
      <c r="I10" s="13"/>
      <c r="J10" s="13"/>
    </row>
    <row r="11" spans="1:10" x14ac:dyDescent="0.25">
      <c r="A11" s="1">
        <v>5</v>
      </c>
      <c r="B11" s="33" t="s">
        <v>10</v>
      </c>
      <c r="C11" s="34"/>
      <c r="D11" s="29"/>
      <c r="E11" s="35" t="s">
        <v>8</v>
      </c>
      <c r="F11" s="29"/>
      <c r="G11" s="21">
        <v>838520.51</v>
      </c>
      <c r="H11" s="5"/>
      <c r="I11" s="13"/>
      <c r="J11" s="13"/>
    </row>
    <row r="12" spans="1:10" x14ac:dyDescent="0.25">
      <c r="A12" s="1">
        <v>6</v>
      </c>
      <c r="B12" s="33" t="s">
        <v>11</v>
      </c>
      <c r="C12" s="34"/>
      <c r="D12" s="29"/>
      <c r="E12" s="35" t="s">
        <v>8</v>
      </c>
      <c r="F12" s="29"/>
      <c r="G12" s="38">
        <v>633919.68000000005</v>
      </c>
      <c r="H12" s="38"/>
      <c r="I12" s="13"/>
      <c r="J12" s="13"/>
    </row>
    <row r="13" spans="1:10" x14ac:dyDescent="0.25">
      <c r="A13" s="1">
        <v>7</v>
      </c>
      <c r="B13" s="33" t="s">
        <v>12</v>
      </c>
      <c r="C13" s="34"/>
      <c r="D13" s="29"/>
      <c r="E13" s="35" t="s">
        <v>8</v>
      </c>
      <c r="F13" s="29"/>
      <c r="G13" s="38"/>
      <c r="H13" s="38"/>
      <c r="I13" s="13"/>
      <c r="J13" s="13"/>
    </row>
    <row r="14" spans="1:10" x14ac:dyDescent="0.25">
      <c r="A14" s="1">
        <v>8</v>
      </c>
      <c r="B14" s="40" t="s">
        <v>114</v>
      </c>
      <c r="C14" s="40"/>
      <c r="D14" s="40"/>
      <c r="E14" s="39" t="s">
        <v>8</v>
      </c>
      <c r="F14" s="39"/>
      <c r="G14" s="11">
        <v>34541.769999999997</v>
      </c>
      <c r="H14" s="11"/>
      <c r="I14" s="13"/>
      <c r="J14" s="13"/>
    </row>
    <row r="15" spans="1:10" x14ac:dyDescent="0.25">
      <c r="A15" s="1">
        <v>9</v>
      </c>
      <c r="B15" s="41" t="s">
        <v>134</v>
      </c>
      <c r="C15" s="42"/>
      <c r="D15" s="43"/>
      <c r="E15" s="35" t="s">
        <v>8</v>
      </c>
      <c r="F15" s="29"/>
      <c r="G15" s="11">
        <v>24522.09</v>
      </c>
      <c r="H15" s="11"/>
      <c r="I15" s="13"/>
      <c r="J15" s="13"/>
    </row>
    <row r="16" spans="1:10" x14ac:dyDescent="0.25">
      <c r="A16" s="1">
        <v>10</v>
      </c>
      <c r="B16" s="33" t="s">
        <v>13</v>
      </c>
      <c r="C16" s="34"/>
      <c r="D16" s="29"/>
      <c r="E16" s="35" t="s">
        <v>8</v>
      </c>
      <c r="F16" s="29"/>
      <c r="G16" s="21">
        <v>812724.43</v>
      </c>
      <c r="H16" s="5"/>
      <c r="I16" s="13"/>
      <c r="J16" s="13"/>
    </row>
    <row r="17" spans="1:10" x14ac:dyDescent="0.25">
      <c r="A17" s="1">
        <v>11</v>
      </c>
      <c r="B17" s="33" t="s">
        <v>14</v>
      </c>
      <c r="C17" s="34"/>
      <c r="D17" s="29"/>
      <c r="E17" s="35" t="s">
        <v>8</v>
      </c>
      <c r="F17" s="29"/>
      <c r="G17" s="11">
        <v>812724.43</v>
      </c>
      <c r="H17" s="11"/>
      <c r="I17" s="13"/>
      <c r="J17" s="13"/>
    </row>
    <row r="18" spans="1:10" x14ac:dyDescent="0.25">
      <c r="A18" s="1">
        <v>12</v>
      </c>
      <c r="B18" s="33" t="s">
        <v>15</v>
      </c>
      <c r="C18" s="34"/>
      <c r="D18" s="29"/>
      <c r="E18" s="35" t="s">
        <v>8</v>
      </c>
      <c r="F18" s="29"/>
      <c r="G18" s="4">
        <v>0</v>
      </c>
      <c r="H18" s="4"/>
      <c r="I18" s="13"/>
      <c r="J18" s="13"/>
    </row>
    <row r="19" spans="1:10" x14ac:dyDescent="0.25">
      <c r="A19" s="1">
        <v>13</v>
      </c>
      <c r="B19" s="33" t="s">
        <v>16</v>
      </c>
      <c r="C19" s="34"/>
      <c r="D19" s="29"/>
      <c r="E19" s="35" t="s">
        <v>8</v>
      </c>
      <c r="F19" s="29"/>
      <c r="G19" s="4">
        <v>0</v>
      </c>
      <c r="H19" s="4"/>
      <c r="I19" s="13"/>
      <c r="J19" s="13"/>
    </row>
    <row r="20" spans="1:10" x14ac:dyDescent="0.25">
      <c r="A20" s="1">
        <v>14</v>
      </c>
      <c r="B20" s="33" t="s">
        <v>17</v>
      </c>
      <c r="C20" s="34"/>
      <c r="D20" s="29"/>
      <c r="E20" s="35" t="s">
        <v>8</v>
      </c>
      <c r="F20" s="29"/>
      <c r="G20" s="4">
        <v>0</v>
      </c>
      <c r="H20" s="4"/>
      <c r="I20" s="13"/>
      <c r="J20" s="13"/>
    </row>
    <row r="21" spans="1:10" x14ac:dyDescent="0.25">
      <c r="A21" s="1">
        <v>15</v>
      </c>
      <c r="B21" s="33" t="s">
        <v>18</v>
      </c>
      <c r="C21" s="34"/>
      <c r="D21" s="29"/>
      <c r="E21" s="35" t="s">
        <v>8</v>
      </c>
      <c r="F21" s="29"/>
      <c r="G21" s="4">
        <v>0</v>
      </c>
      <c r="H21" s="4"/>
      <c r="I21" s="13"/>
      <c r="J21" s="13"/>
    </row>
    <row r="22" spans="1:10" x14ac:dyDescent="0.25">
      <c r="A22" s="1">
        <v>16</v>
      </c>
      <c r="B22" s="33" t="s">
        <v>19</v>
      </c>
      <c r="C22" s="34"/>
      <c r="D22" s="29"/>
      <c r="E22" s="35" t="s">
        <v>8</v>
      </c>
      <c r="F22" s="29"/>
      <c r="G22" s="21">
        <v>0</v>
      </c>
      <c r="H22" s="5"/>
      <c r="I22" s="13"/>
      <c r="J22" s="13"/>
    </row>
    <row r="23" spans="1:10" x14ac:dyDescent="0.25">
      <c r="A23" s="1">
        <v>17</v>
      </c>
      <c r="B23" s="33" t="s">
        <v>20</v>
      </c>
      <c r="C23" s="34"/>
      <c r="D23" s="29"/>
      <c r="E23" s="35" t="s">
        <v>8</v>
      </c>
      <c r="F23" s="29"/>
      <c r="G23" s="4">
        <v>0</v>
      </c>
      <c r="H23" s="4"/>
      <c r="I23" s="13"/>
      <c r="J23" s="13"/>
    </row>
    <row r="24" spans="1:10" x14ac:dyDescent="0.25">
      <c r="A24" s="1">
        <v>18</v>
      </c>
      <c r="B24" s="33" t="s">
        <v>21</v>
      </c>
      <c r="C24" s="34"/>
      <c r="D24" s="29"/>
      <c r="E24" s="35" t="s">
        <v>8</v>
      </c>
      <c r="F24" s="29"/>
      <c r="G24" s="21">
        <v>182027.85</v>
      </c>
      <c r="H24" s="5"/>
      <c r="I24" s="13"/>
      <c r="J24" s="13"/>
    </row>
    <row r="25" spans="1:10" x14ac:dyDescent="0.25">
      <c r="A25" s="1">
        <v>19</v>
      </c>
      <c r="B25" s="40" t="s">
        <v>113</v>
      </c>
      <c r="C25" s="40"/>
      <c r="D25" s="40"/>
      <c r="E25" s="39"/>
      <c r="F25" s="39"/>
      <c r="G25" s="8">
        <v>0</v>
      </c>
      <c r="H25" s="5"/>
      <c r="I25" s="13"/>
      <c r="J25" s="13"/>
    </row>
    <row r="26" spans="1:10" ht="33.75" customHeight="1" thickBot="1" x14ac:dyDescent="0.3">
      <c r="A26" s="46" t="s">
        <v>116</v>
      </c>
      <c r="B26" s="46"/>
      <c r="C26" s="46"/>
      <c r="D26" s="46"/>
      <c r="E26" s="46"/>
      <c r="F26" s="46"/>
      <c r="G26" s="46"/>
      <c r="H26" s="9"/>
      <c r="I26" s="13"/>
      <c r="J26" s="13"/>
    </row>
    <row r="27" spans="1:10" ht="74.25" customHeight="1" x14ac:dyDescent="0.25">
      <c r="A27" s="71" t="s">
        <v>0</v>
      </c>
      <c r="B27" s="72" t="s">
        <v>22</v>
      </c>
      <c r="C27" s="73" t="s">
        <v>73</v>
      </c>
      <c r="D27" s="74"/>
      <c r="E27" s="74"/>
      <c r="F27" s="74"/>
      <c r="G27" s="75"/>
      <c r="H27" s="76" t="s">
        <v>130</v>
      </c>
      <c r="I27" s="77" t="s">
        <v>74</v>
      </c>
      <c r="J27" s="13"/>
    </row>
    <row r="28" spans="1:10" ht="56.25" customHeight="1" x14ac:dyDescent="0.25">
      <c r="A28" s="78"/>
      <c r="B28" s="47"/>
      <c r="C28" s="23" t="s">
        <v>34</v>
      </c>
      <c r="D28" s="23" t="s">
        <v>35</v>
      </c>
      <c r="E28" s="23" t="s">
        <v>36</v>
      </c>
      <c r="F28" s="23" t="s">
        <v>103</v>
      </c>
      <c r="G28" s="23" t="s">
        <v>37</v>
      </c>
      <c r="H28" s="45"/>
      <c r="I28" s="79"/>
      <c r="J28" s="13"/>
    </row>
    <row r="29" spans="1:10" ht="20.25" customHeight="1" x14ac:dyDescent="0.25">
      <c r="A29" s="80"/>
      <c r="B29" s="24"/>
      <c r="C29" s="23"/>
      <c r="D29" s="23"/>
      <c r="E29" s="23"/>
      <c r="F29" s="23"/>
      <c r="G29" s="23"/>
      <c r="H29" s="20">
        <v>883556.72</v>
      </c>
      <c r="I29" s="81"/>
      <c r="J29" s="13"/>
    </row>
    <row r="30" spans="1:10" ht="85.5" x14ac:dyDescent="0.25">
      <c r="A30" s="82" t="s">
        <v>75</v>
      </c>
      <c r="B30" s="7" t="s">
        <v>23</v>
      </c>
      <c r="C30" s="1"/>
      <c r="D30" s="15"/>
      <c r="E30" s="15"/>
      <c r="F30" s="17"/>
      <c r="G30" s="16"/>
      <c r="H30" s="15">
        <v>226369.4</v>
      </c>
      <c r="I30" s="83"/>
      <c r="J30" s="13"/>
    </row>
    <row r="31" spans="1:10" ht="20.25" customHeight="1" x14ac:dyDescent="0.25">
      <c r="A31" s="82" t="s">
        <v>76</v>
      </c>
      <c r="B31" s="48" t="s">
        <v>48</v>
      </c>
      <c r="C31" s="49"/>
      <c r="D31" s="16"/>
      <c r="E31" s="16"/>
      <c r="F31" s="50"/>
      <c r="G31" s="16">
        <v>64987.64</v>
      </c>
      <c r="H31" s="16"/>
      <c r="I31" s="84"/>
      <c r="J31" s="13"/>
    </row>
    <row r="32" spans="1:10" x14ac:dyDescent="0.25">
      <c r="A32" s="82"/>
      <c r="B32" s="52" t="s">
        <v>141</v>
      </c>
      <c r="C32" s="49" t="s">
        <v>39</v>
      </c>
      <c r="D32" s="16">
        <v>1</v>
      </c>
      <c r="E32" s="16">
        <v>1204.21</v>
      </c>
      <c r="F32" s="53">
        <v>4</v>
      </c>
      <c r="G32" s="16">
        <f t="shared" ref="G32" si="0">F32*E32*D32</f>
        <v>4816.84</v>
      </c>
      <c r="H32" s="16"/>
      <c r="I32" s="84"/>
      <c r="J32" s="13"/>
    </row>
    <row r="33" spans="1:10" x14ac:dyDescent="0.25">
      <c r="A33" s="82"/>
      <c r="B33" s="54" t="s">
        <v>148</v>
      </c>
      <c r="C33" s="49" t="s">
        <v>39</v>
      </c>
      <c r="D33" s="16">
        <v>20</v>
      </c>
      <c r="E33" s="16">
        <v>714.9</v>
      </c>
      <c r="F33" s="53">
        <v>1</v>
      </c>
      <c r="G33" s="16">
        <f>F33*E33*D33</f>
        <v>14298</v>
      </c>
      <c r="H33" s="16"/>
      <c r="I33" s="84"/>
      <c r="J33" s="13"/>
    </row>
    <row r="34" spans="1:10" ht="18.75" customHeight="1" x14ac:dyDescent="0.25">
      <c r="A34" s="82"/>
      <c r="B34" s="52" t="s">
        <v>49</v>
      </c>
      <c r="C34" s="49" t="s">
        <v>39</v>
      </c>
      <c r="D34" s="16">
        <v>20</v>
      </c>
      <c r="E34" s="16">
        <v>573.41</v>
      </c>
      <c r="F34" s="50">
        <v>4</v>
      </c>
      <c r="G34" s="16">
        <f>F34*E34*D34</f>
        <v>45872.799999999996</v>
      </c>
      <c r="H34" s="16"/>
      <c r="I34" s="84"/>
      <c r="J34" s="13"/>
    </row>
    <row r="35" spans="1:10" ht="17.25" customHeight="1" x14ac:dyDescent="0.25">
      <c r="A35" s="82" t="s">
        <v>77</v>
      </c>
      <c r="B35" s="48" t="s">
        <v>53</v>
      </c>
      <c r="C35" s="49"/>
      <c r="D35" s="16"/>
      <c r="E35" s="16"/>
      <c r="F35" s="50"/>
      <c r="G35" s="16">
        <v>45444.36</v>
      </c>
      <c r="H35" s="16"/>
      <c r="I35" s="84"/>
      <c r="J35" s="13"/>
    </row>
    <row r="36" spans="1:10" ht="32.25" customHeight="1" x14ac:dyDescent="0.25">
      <c r="A36" s="82"/>
      <c r="B36" s="52" t="s">
        <v>52</v>
      </c>
      <c r="C36" s="49" t="s">
        <v>119</v>
      </c>
      <c r="D36" s="16">
        <v>12</v>
      </c>
      <c r="E36" s="16">
        <v>1822.83</v>
      </c>
      <c r="F36" s="53">
        <v>1</v>
      </c>
      <c r="G36" s="16">
        <f>F36*E36*D36</f>
        <v>21873.96</v>
      </c>
      <c r="H36" s="16"/>
      <c r="I36" s="84"/>
      <c r="J36" s="13"/>
    </row>
    <row r="37" spans="1:10" ht="19.5" customHeight="1" x14ac:dyDescent="0.25">
      <c r="A37" s="82"/>
      <c r="B37" s="52" t="s">
        <v>50</v>
      </c>
      <c r="C37" s="49" t="s">
        <v>39</v>
      </c>
      <c r="D37" s="16">
        <v>4</v>
      </c>
      <c r="E37" s="16">
        <v>5892.6</v>
      </c>
      <c r="F37" s="53">
        <v>1</v>
      </c>
      <c r="G37" s="16">
        <f>F37*E37*D37</f>
        <v>23570.400000000001</v>
      </c>
      <c r="H37" s="16"/>
      <c r="I37" s="84"/>
      <c r="J37" s="13"/>
    </row>
    <row r="38" spans="1:10" ht="19.5" customHeight="1" x14ac:dyDescent="0.25">
      <c r="A38" s="82" t="s">
        <v>78</v>
      </c>
      <c r="B38" s="48" t="s">
        <v>51</v>
      </c>
      <c r="C38" s="49"/>
      <c r="D38" s="16"/>
      <c r="E38" s="16"/>
      <c r="F38" s="50"/>
      <c r="G38" s="16">
        <v>5367</v>
      </c>
      <c r="H38" s="16"/>
      <c r="I38" s="84"/>
      <c r="J38" s="13"/>
    </row>
    <row r="39" spans="1:10" ht="21.75" hidden="1" customHeight="1" x14ac:dyDescent="0.25">
      <c r="A39" s="82"/>
      <c r="B39" s="52" t="s">
        <v>118</v>
      </c>
      <c r="C39" s="49" t="s">
        <v>119</v>
      </c>
      <c r="D39" s="16">
        <v>6</v>
      </c>
      <c r="E39" s="16">
        <v>536.74</v>
      </c>
      <c r="F39" s="55">
        <v>7</v>
      </c>
      <c r="G39" s="16">
        <f>F39*E39*D39</f>
        <v>22543.08</v>
      </c>
      <c r="H39" s="16"/>
      <c r="I39" s="84"/>
      <c r="J39" s="13"/>
    </row>
    <row r="40" spans="1:10" ht="13.5" hidden="1" customHeight="1" x14ac:dyDescent="0.25">
      <c r="A40" s="82" t="s">
        <v>79</v>
      </c>
      <c r="B40" s="52" t="s">
        <v>52</v>
      </c>
      <c r="C40" s="49" t="s">
        <v>120</v>
      </c>
      <c r="D40" s="16">
        <v>1</v>
      </c>
      <c r="E40" s="16">
        <v>2030</v>
      </c>
      <c r="F40" s="50">
        <v>0</v>
      </c>
      <c r="G40" s="16">
        <f t="shared" ref="G40:G71" si="1">D40*E40*F40</f>
        <v>0</v>
      </c>
      <c r="H40" s="16"/>
      <c r="I40" s="84"/>
      <c r="J40" s="13"/>
    </row>
    <row r="41" spans="1:10" ht="12.75" hidden="1" customHeight="1" x14ac:dyDescent="0.25">
      <c r="A41" s="82"/>
      <c r="B41" s="48" t="s">
        <v>54</v>
      </c>
      <c r="C41" s="49"/>
      <c r="D41" s="16"/>
      <c r="E41" s="16"/>
      <c r="F41" s="50"/>
      <c r="G41" s="16">
        <f>G45+G43</f>
        <v>17152.2</v>
      </c>
      <c r="H41" s="16"/>
      <c r="I41" s="84"/>
      <c r="J41" s="13"/>
    </row>
    <row r="42" spans="1:10" ht="31.5" hidden="1" customHeight="1" x14ac:dyDescent="0.25">
      <c r="A42" s="82"/>
      <c r="B42" s="52" t="s">
        <v>52</v>
      </c>
      <c r="C42" s="49"/>
      <c r="D42" s="16"/>
      <c r="E42" s="16"/>
      <c r="F42" s="50"/>
      <c r="G42" s="16">
        <f t="shared" si="1"/>
        <v>0</v>
      </c>
      <c r="H42" s="16"/>
      <c r="I42" s="84"/>
      <c r="J42" s="13"/>
    </row>
    <row r="43" spans="1:10" ht="27.75" hidden="1" customHeight="1" x14ac:dyDescent="0.25">
      <c r="A43" s="82"/>
      <c r="B43" s="52" t="s">
        <v>50</v>
      </c>
      <c r="C43" s="49" t="s">
        <v>120</v>
      </c>
      <c r="D43" s="16">
        <v>2</v>
      </c>
      <c r="E43" s="16">
        <v>5892.6</v>
      </c>
      <c r="F43" s="50">
        <v>1</v>
      </c>
      <c r="G43" s="16">
        <f t="shared" si="1"/>
        <v>11785.2</v>
      </c>
      <c r="H43" s="16"/>
      <c r="I43" s="84"/>
      <c r="J43" s="13"/>
    </row>
    <row r="44" spans="1:10" ht="18.75" hidden="1" customHeight="1" x14ac:dyDescent="0.25">
      <c r="A44" s="82" t="s">
        <v>140</v>
      </c>
      <c r="B44" s="52" t="s">
        <v>57</v>
      </c>
      <c r="C44" s="49"/>
      <c r="D44" s="16"/>
      <c r="E44" s="16"/>
      <c r="F44" s="50"/>
      <c r="G44" s="16">
        <f t="shared" si="1"/>
        <v>0</v>
      </c>
      <c r="H44" s="16"/>
      <c r="I44" s="84"/>
      <c r="J44" s="13"/>
    </row>
    <row r="45" spans="1:10" ht="15.75" customHeight="1" x14ac:dyDescent="0.25">
      <c r="A45" s="82"/>
      <c r="B45" s="54" t="s">
        <v>149</v>
      </c>
      <c r="C45" s="49" t="s">
        <v>121</v>
      </c>
      <c r="D45" s="16">
        <v>1</v>
      </c>
      <c r="E45" s="16">
        <v>536.70000000000005</v>
      </c>
      <c r="F45" s="53">
        <v>10</v>
      </c>
      <c r="G45" s="56">
        <f>F45*E45*D45</f>
        <v>5367</v>
      </c>
      <c r="H45" s="16"/>
      <c r="I45" s="85"/>
      <c r="J45" s="13"/>
    </row>
    <row r="46" spans="1:10" ht="17.25" customHeight="1" x14ac:dyDescent="0.25">
      <c r="A46" s="82" t="s">
        <v>79</v>
      </c>
      <c r="B46" s="48" t="s">
        <v>55</v>
      </c>
      <c r="C46" s="49"/>
      <c r="D46" s="16"/>
      <c r="E46" s="16"/>
      <c r="F46" s="50"/>
      <c r="G46" s="16">
        <v>110570.4</v>
      </c>
      <c r="H46" s="16"/>
      <c r="I46" s="85"/>
      <c r="J46" s="13"/>
    </row>
    <row r="47" spans="1:10" ht="30" customHeight="1" x14ac:dyDescent="0.25">
      <c r="A47" s="82"/>
      <c r="B47" s="52" t="s">
        <v>50</v>
      </c>
      <c r="C47" s="49" t="s">
        <v>120</v>
      </c>
      <c r="D47" s="16">
        <v>4</v>
      </c>
      <c r="E47" s="16">
        <v>5892.6</v>
      </c>
      <c r="F47" s="53">
        <v>1</v>
      </c>
      <c r="G47" s="16">
        <f>F47*E47*D47</f>
        <v>23570.400000000001</v>
      </c>
      <c r="H47" s="16"/>
      <c r="I47" s="85"/>
      <c r="J47" s="13"/>
    </row>
    <row r="48" spans="1:10" ht="29.25" customHeight="1" x14ac:dyDescent="0.25">
      <c r="A48" s="82"/>
      <c r="B48" s="52" t="s">
        <v>56</v>
      </c>
      <c r="C48" s="49" t="s">
        <v>121</v>
      </c>
      <c r="D48" s="16">
        <v>1</v>
      </c>
      <c r="E48" s="16">
        <v>63000</v>
      </c>
      <c r="F48" s="50">
        <v>1</v>
      </c>
      <c r="G48" s="16">
        <f t="shared" si="1"/>
        <v>63000</v>
      </c>
      <c r="H48" s="16"/>
      <c r="I48" s="85"/>
      <c r="J48" s="13"/>
    </row>
    <row r="49" spans="1:11" ht="20.25" customHeight="1" x14ac:dyDescent="0.25">
      <c r="A49" s="82"/>
      <c r="B49" s="54" t="s">
        <v>52</v>
      </c>
      <c r="C49" s="49" t="s">
        <v>133</v>
      </c>
      <c r="D49" s="16">
        <v>12</v>
      </c>
      <c r="E49" s="16">
        <v>2000</v>
      </c>
      <c r="F49" s="53">
        <v>1</v>
      </c>
      <c r="G49" s="16">
        <f>F49*E49*D49</f>
        <v>24000</v>
      </c>
      <c r="H49" s="16"/>
      <c r="I49" s="85"/>
      <c r="J49" s="13"/>
    </row>
    <row r="50" spans="1:11" hidden="1" x14ac:dyDescent="0.25">
      <c r="A50" s="82" t="s">
        <v>80</v>
      </c>
      <c r="B50" s="54" t="s">
        <v>142</v>
      </c>
      <c r="C50" s="49" t="s">
        <v>136</v>
      </c>
      <c r="D50" s="16">
        <v>0</v>
      </c>
      <c r="E50" s="16">
        <v>0</v>
      </c>
      <c r="F50" s="53">
        <v>0</v>
      </c>
      <c r="G50" s="16">
        <v>0</v>
      </c>
      <c r="H50" s="16">
        <v>0</v>
      </c>
      <c r="I50" s="84"/>
      <c r="J50" s="13"/>
    </row>
    <row r="51" spans="1:11" ht="28.5" x14ac:dyDescent="0.25">
      <c r="A51" s="82" t="s">
        <v>80</v>
      </c>
      <c r="B51" s="48" t="s">
        <v>24</v>
      </c>
      <c r="C51" s="49"/>
      <c r="D51" s="16"/>
      <c r="E51" s="16"/>
      <c r="F51" s="50"/>
      <c r="G51" s="16"/>
      <c r="H51" s="16">
        <v>284610</v>
      </c>
      <c r="I51" s="84"/>
      <c r="J51" s="13"/>
    </row>
    <row r="52" spans="1:11" x14ac:dyDescent="0.25">
      <c r="A52" s="82" t="s">
        <v>81</v>
      </c>
      <c r="B52" s="52" t="s">
        <v>58</v>
      </c>
      <c r="C52" s="49" t="s">
        <v>109</v>
      </c>
      <c r="D52" s="16">
        <v>80</v>
      </c>
      <c r="E52" s="16">
        <v>6</v>
      </c>
      <c r="F52" s="53">
        <v>12</v>
      </c>
      <c r="G52" s="16">
        <f>F52*E52*D52</f>
        <v>5760</v>
      </c>
      <c r="H52" s="16"/>
      <c r="I52" s="84"/>
      <c r="J52" s="13"/>
    </row>
    <row r="53" spans="1:11" ht="30" x14ac:dyDescent="0.25">
      <c r="A53" s="82" t="s">
        <v>82</v>
      </c>
      <c r="B53" s="52" t="s">
        <v>59</v>
      </c>
      <c r="C53" s="49" t="s">
        <v>109</v>
      </c>
      <c r="D53" s="16">
        <v>80</v>
      </c>
      <c r="E53" s="16">
        <v>30</v>
      </c>
      <c r="F53" s="53">
        <v>12</v>
      </c>
      <c r="G53" s="16">
        <f>F53*E53*D53</f>
        <v>28800</v>
      </c>
      <c r="H53" s="16"/>
      <c r="I53" s="84"/>
      <c r="J53" s="13"/>
    </row>
    <row r="54" spans="1:11" ht="30" x14ac:dyDescent="0.25">
      <c r="A54" s="82" t="s">
        <v>83</v>
      </c>
      <c r="B54" s="52" t="s">
        <v>117</v>
      </c>
      <c r="C54" s="49" t="s">
        <v>8</v>
      </c>
      <c r="D54" s="16">
        <v>685000</v>
      </c>
      <c r="E54" s="16">
        <v>0.03</v>
      </c>
      <c r="F54" s="50">
        <v>1</v>
      </c>
      <c r="G54" s="16">
        <f t="shared" si="1"/>
        <v>20550</v>
      </c>
      <c r="H54" s="16"/>
      <c r="I54" s="84"/>
      <c r="J54" s="13"/>
    </row>
    <row r="55" spans="1:11" ht="18.75" customHeight="1" x14ac:dyDescent="0.25">
      <c r="A55" s="82" t="s">
        <v>84</v>
      </c>
      <c r="B55" s="52" t="s">
        <v>60</v>
      </c>
      <c r="C55" s="49" t="s">
        <v>8</v>
      </c>
      <c r="D55" s="16">
        <v>685000</v>
      </c>
      <c r="E55" s="16">
        <v>0.3</v>
      </c>
      <c r="F55" s="50">
        <v>1</v>
      </c>
      <c r="G55" s="16">
        <f t="shared" si="1"/>
        <v>205500</v>
      </c>
      <c r="H55" s="16"/>
      <c r="I55" s="84"/>
      <c r="J55" s="13"/>
    </row>
    <row r="56" spans="1:11" ht="0.75" customHeight="1" x14ac:dyDescent="0.25">
      <c r="A56" s="82" t="s">
        <v>123</v>
      </c>
      <c r="B56" s="52" t="s">
        <v>111</v>
      </c>
      <c r="C56" s="49" t="s">
        <v>121</v>
      </c>
      <c r="D56" s="16">
        <v>1</v>
      </c>
      <c r="E56" s="16">
        <v>12000</v>
      </c>
      <c r="F56" s="50">
        <v>1</v>
      </c>
      <c r="G56" s="16">
        <f t="shared" si="1"/>
        <v>12000</v>
      </c>
      <c r="H56" s="16"/>
      <c r="I56" s="84"/>
      <c r="J56" s="13"/>
    </row>
    <row r="57" spans="1:11" ht="60" x14ac:dyDescent="0.25">
      <c r="A57" s="82" t="s">
        <v>110</v>
      </c>
      <c r="B57" s="54" t="s">
        <v>111</v>
      </c>
      <c r="C57" s="49" t="s">
        <v>8</v>
      </c>
      <c r="D57" s="16">
        <v>1</v>
      </c>
      <c r="E57" s="16">
        <v>12000</v>
      </c>
      <c r="F57" s="53">
        <v>1</v>
      </c>
      <c r="G57" s="16">
        <f>F57*E57*D57</f>
        <v>12000</v>
      </c>
      <c r="H57" s="16">
        <v>0</v>
      </c>
      <c r="I57" s="84"/>
      <c r="J57" s="13"/>
    </row>
    <row r="58" spans="1:11" ht="57" x14ac:dyDescent="0.25">
      <c r="A58" s="86" t="s">
        <v>85</v>
      </c>
      <c r="B58" s="48" t="s">
        <v>25</v>
      </c>
      <c r="C58" s="49"/>
      <c r="D58" s="16"/>
      <c r="E58" s="16"/>
      <c r="F58" s="50"/>
      <c r="G58" s="16"/>
      <c r="H58" s="57">
        <f>G59</f>
        <v>0</v>
      </c>
      <c r="I58" s="87"/>
      <c r="J58" s="13"/>
    </row>
    <row r="59" spans="1:11" x14ac:dyDescent="0.25">
      <c r="A59" s="82" t="s">
        <v>153</v>
      </c>
      <c r="B59" s="58" t="s">
        <v>137</v>
      </c>
      <c r="C59" s="50" t="s">
        <v>138</v>
      </c>
      <c r="D59" s="57">
        <v>0</v>
      </c>
      <c r="E59" s="57">
        <v>0</v>
      </c>
      <c r="F59" s="50">
        <v>0</v>
      </c>
      <c r="G59" s="57">
        <f>F59*E59*D59</f>
        <v>0</v>
      </c>
      <c r="H59" s="16">
        <v>0</v>
      </c>
      <c r="I59" s="84"/>
      <c r="J59" s="13"/>
    </row>
    <row r="60" spans="1:11" ht="44.25" customHeight="1" x14ac:dyDescent="0.25">
      <c r="A60" s="82" t="s">
        <v>86</v>
      </c>
      <c r="B60" s="48" t="s">
        <v>26</v>
      </c>
      <c r="C60" s="49"/>
      <c r="D60" s="16"/>
      <c r="E60" s="16"/>
      <c r="F60" s="50"/>
      <c r="G60" s="16"/>
      <c r="H60" s="16">
        <v>27205.84</v>
      </c>
      <c r="I60" s="84"/>
      <c r="J60" s="13"/>
      <c r="K60" s="19"/>
    </row>
    <row r="61" spans="1:11" ht="13.5" customHeight="1" x14ac:dyDescent="0.25">
      <c r="A61" s="82" t="s">
        <v>154</v>
      </c>
      <c r="B61" s="54" t="s">
        <v>150</v>
      </c>
      <c r="C61" s="49" t="s">
        <v>121</v>
      </c>
      <c r="D61" s="16">
        <v>1</v>
      </c>
      <c r="E61" s="16">
        <v>10000</v>
      </c>
      <c r="F61" s="53">
        <v>2</v>
      </c>
      <c r="G61" s="16">
        <f>F61*E61*D61</f>
        <v>20000</v>
      </c>
      <c r="H61" s="16"/>
      <c r="I61" s="84"/>
      <c r="J61" s="13"/>
    </row>
    <row r="62" spans="1:11" ht="21" customHeight="1" x14ac:dyDescent="0.25">
      <c r="A62" s="88" t="s">
        <v>155</v>
      </c>
      <c r="B62" s="54" t="s">
        <v>43</v>
      </c>
      <c r="C62" s="49" t="s">
        <v>39</v>
      </c>
      <c r="D62" s="16">
        <v>4</v>
      </c>
      <c r="E62" s="16">
        <v>900.73</v>
      </c>
      <c r="F62" s="53">
        <v>2</v>
      </c>
      <c r="G62" s="16">
        <f>F62*E62*D62</f>
        <v>7205.84</v>
      </c>
      <c r="H62" s="59"/>
      <c r="I62" s="89"/>
      <c r="J62" s="13"/>
    </row>
    <row r="63" spans="1:11" ht="17.25" hidden="1" customHeight="1" x14ac:dyDescent="0.25">
      <c r="A63" s="82" t="s">
        <v>91</v>
      </c>
      <c r="B63" s="54" t="s">
        <v>43</v>
      </c>
      <c r="C63" s="49" t="s">
        <v>39</v>
      </c>
      <c r="D63" s="16">
        <v>4</v>
      </c>
      <c r="E63" s="16">
        <v>900.73</v>
      </c>
      <c r="F63" s="53">
        <v>2</v>
      </c>
      <c r="G63" s="16">
        <f>F63*E63*D63</f>
        <v>7205.84</v>
      </c>
      <c r="H63" s="16"/>
      <c r="I63" s="84"/>
      <c r="J63" s="13"/>
    </row>
    <row r="64" spans="1:11" ht="18.75" hidden="1" customHeight="1" x14ac:dyDescent="0.25">
      <c r="A64" s="82" t="s">
        <v>92</v>
      </c>
      <c r="B64" s="52" t="s">
        <v>143</v>
      </c>
      <c r="C64" s="49" t="s">
        <v>121</v>
      </c>
      <c r="D64" s="16">
        <v>1</v>
      </c>
      <c r="E64" s="16">
        <v>10000</v>
      </c>
      <c r="F64" s="60">
        <v>6</v>
      </c>
      <c r="G64" s="16">
        <f>F64*E64*D64</f>
        <v>60000</v>
      </c>
      <c r="H64" s="16"/>
      <c r="I64" s="84"/>
      <c r="J64" s="13"/>
    </row>
    <row r="65" spans="1:10" ht="20.25" hidden="1" customHeight="1" x14ac:dyDescent="0.25">
      <c r="A65" s="82" t="s">
        <v>93</v>
      </c>
      <c r="B65" s="52" t="s">
        <v>33</v>
      </c>
      <c r="C65" s="49" t="s">
        <v>40</v>
      </c>
      <c r="D65" s="16"/>
      <c r="E65" s="16">
        <v>0.24</v>
      </c>
      <c r="F65" s="50"/>
      <c r="G65" s="16">
        <f t="shared" si="1"/>
        <v>0</v>
      </c>
      <c r="H65" s="16"/>
      <c r="I65" s="84"/>
      <c r="J65" s="13"/>
    </row>
    <row r="66" spans="1:10" ht="15.75" hidden="1" customHeight="1" x14ac:dyDescent="0.25">
      <c r="A66" s="82" t="s">
        <v>94</v>
      </c>
      <c r="B66" s="52" t="s">
        <v>41</v>
      </c>
      <c r="C66" s="49"/>
      <c r="D66" s="16"/>
      <c r="E66" s="16">
        <v>0.1</v>
      </c>
      <c r="F66" s="50"/>
      <c r="G66" s="16">
        <f t="shared" si="1"/>
        <v>0</v>
      </c>
      <c r="H66" s="16"/>
      <c r="I66" s="84"/>
      <c r="J66" s="13"/>
    </row>
    <row r="67" spans="1:10" ht="21" hidden="1" customHeight="1" x14ac:dyDescent="0.25">
      <c r="A67" s="82" t="s">
        <v>89</v>
      </c>
      <c r="B67" s="52" t="s">
        <v>42</v>
      </c>
      <c r="C67" s="49"/>
      <c r="D67" s="16"/>
      <c r="E67" s="16">
        <v>0.03</v>
      </c>
      <c r="F67" s="50"/>
      <c r="G67" s="16">
        <f t="shared" si="1"/>
        <v>0</v>
      </c>
      <c r="H67" s="16"/>
      <c r="I67" s="84"/>
      <c r="J67" s="13"/>
    </row>
    <row r="68" spans="1:10" ht="18" hidden="1" customHeight="1" x14ac:dyDescent="0.25">
      <c r="A68" s="82" t="s">
        <v>90</v>
      </c>
      <c r="B68" s="52" t="s">
        <v>43</v>
      </c>
      <c r="C68" s="49"/>
      <c r="D68" s="16"/>
      <c r="E68" s="16"/>
      <c r="F68" s="50"/>
      <c r="G68" s="16">
        <f t="shared" si="1"/>
        <v>0</v>
      </c>
      <c r="H68" s="16"/>
      <c r="I68" s="84"/>
      <c r="J68" s="13"/>
    </row>
    <row r="69" spans="1:10" hidden="1" x14ac:dyDescent="0.25">
      <c r="A69" s="82" t="s">
        <v>95</v>
      </c>
      <c r="B69" s="52" t="s">
        <v>135</v>
      </c>
      <c r="C69" s="49" t="s">
        <v>121</v>
      </c>
      <c r="D69" s="16">
        <v>0</v>
      </c>
      <c r="E69" s="16">
        <v>0</v>
      </c>
      <c r="F69" s="50">
        <v>0</v>
      </c>
      <c r="G69" s="16">
        <f t="shared" si="1"/>
        <v>0</v>
      </c>
      <c r="H69" s="16">
        <f>G71</f>
        <v>0</v>
      </c>
      <c r="I69" s="84"/>
      <c r="J69" s="13"/>
    </row>
    <row r="70" spans="1:10" ht="47.25" hidden="1" customHeight="1" x14ac:dyDescent="0.25">
      <c r="A70" s="82" t="s">
        <v>96</v>
      </c>
      <c r="B70" s="52" t="s">
        <v>132</v>
      </c>
      <c r="C70" s="49" t="s">
        <v>40</v>
      </c>
      <c r="D70" s="16">
        <v>0</v>
      </c>
      <c r="E70" s="16">
        <v>0</v>
      </c>
      <c r="F70" s="50">
        <v>0</v>
      </c>
      <c r="G70" s="16">
        <f>F70*E70*D70</f>
        <v>0</v>
      </c>
      <c r="H70" s="16"/>
      <c r="I70" s="84"/>
      <c r="J70" s="13"/>
    </row>
    <row r="71" spans="1:10" ht="42.75" x14ac:dyDescent="0.25">
      <c r="A71" s="82" t="s">
        <v>87</v>
      </c>
      <c r="B71" s="48" t="s">
        <v>124</v>
      </c>
      <c r="C71" s="49" t="s">
        <v>40</v>
      </c>
      <c r="D71" s="16">
        <v>0</v>
      </c>
      <c r="E71" s="16">
        <v>0</v>
      </c>
      <c r="F71" s="50">
        <v>0</v>
      </c>
      <c r="G71" s="16">
        <f t="shared" si="1"/>
        <v>0</v>
      </c>
      <c r="H71" s="16">
        <v>0</v>
      </c>
      <c r="I71" s="84"/>
      <c r="J71" s="13"/>
    </row>
    <row r="72" spans="1:10" ht="14.25" customHeight="1" x14ac:dyDescent="0.25">
      <c r="A72" s="82" t="s">
        <v>88</v>
      </c>
      <c r="B72" s="52" t="s">
        <v>27</v>
      </c>
      <c r="C72" s="49"/>
      <c r="D72" s="16"/>
      <c r="E72" s="16"/>
      <c r="F72" s="50"/>
      <c r="G72" s="16"/>
      <c r="H72" s="16"/>
      <c r="I72" s="84"/>
      <c r="J72" s="13"/>
    </row>
    <row r="73" spans="1:10" ht="42.75" hidden="1" x14ac:dyDescent="0.25">
      <c r="A73" s="82" t="s">
        <v>98</v>
      </c>
      <c r="B73" s="48" t="s">
        <v>28</v>
      </c>
      <c r="C73" s="49"/>
      <c r="D73" s="16"/>
      <c r="E73" s="16"/>
      <c r="F73" s="50"/>
      <c r="G73" s="16"/>
      <c r="H73" s="16"/>
      <c r="I73" s="84"/>
      <c r="J73" s="13"/>
    </row>
    <row r="74" spans="1:10" hidden="1" x14ac:dyDescent="0.25">
      <c r="A74" s="82" t="s">
        <v>99</v>
      </c>
      <c r="B74" s="52" t="s">
        <v>44</v>
      </c>
      <c r="C74" s="49" t="s">
        <v>40</v>
      </c>
      <c r="D74" s="16">
        <v>3417.9</v>
      </c>
      <c r="E74" s="16">
        <v>1.1499999999999999</v>
      </c>
      <c r="F74" s="53">
        <v>12</v>
      </c>
      <c r="G74" s="16">
        <f>F74*E74*D74</f>
        <v>47167.02</v>
      </c>
      <c r="H74" s="16"/>
      <c r="I74" s="84"/>
      <c r="J74" s="13"/>
    </row>
    <row r="75" spans="1:10" ht="28.5" x14ac:dyDescent="0.25">
      <c r="A75" s="82" t="s">
        <v>95</v>
      </c>
      <c r="B75" s="48" t="s">
        <v>156</v>
      </c>
      <c r="C75" s="49"/>
      <c r="D75" s="16"/>
      <c r="E75" s="16"/>
      <c r="F75" s="50"/>
      <c r="G75" s="16"/>
      <c r="H75" s="51">
        <v>47302.26</v>
      </c>
      <c r="I75" s="84"/>
      <c r="J75" s="13"/>
    </row>
    <row r="76" spans="1:10" x14ac:dyDescent="0.25">
      <c r="A76" s="82" t="s">
        <v>157</v>
      </c>
      <c r="B76" s="52" t="s">
        <v>45</v>
      </c>
      <c r="C76" s="49" t="s">
        <v>40</v>
      </c>
      <c r="D76" s="16">
        <v>3427.7</v>
      </c>
      <c r="E76" s="16">
        <v>1.1499999999999999</v>
      </c>
      <c r="F76" s="53">
        <v>12</v>
      </c>
      <c r="G76" s="16">
        <f>F76*E76*D76</f>
        <v>47302.259999999995</v>
      </c>
      <c r="H76" s="51"/>
      <c r="I76" s="84"/>
      <c r="J76" s="13"/>
    </row>
    <row r="77" spans="1:10" ht="42.75" x14ac:dyDescent="0.25">
      <c r="A77" s="82" t="s">
        <v>96</v>
      </c>
      <c r="B77" s="48" t="s">
        <v>29</v>
      </c>
      <c r="C77" s="49" t="s">
        <v>121</v>
      </c>
      <c r="D77" s="16">
        <v>1</v>
      </c>
      <c r="E77" s="16">
        <v>38000</v>
      </c>
      <c r="F77" s="53">
        <v>1</v>
      </c>
      <c r="G77" s="61" t="str">
        <f>G78</f>
        <v>руб.</v>
      </c>
      <c r="H77" s="16">
        <f>E77</f>
        <v>38000</v>
      </c>
      <c r="I77" s="84"/>
      <c r="J77" s="13"/>
    </row>
    <row r="78" spans="1:10" ht="61.5" customHeight="1" x14ac:dyDescent="0.25">
      <c r="A78" s="82" t="s">
        <v>97</v>
      </c>
      <c r="B78" s="48" t="s">
        <v>102</v>
      </c>
      <c r="C78" s="49" t="s">
        <v>40</v>
      </c>
      <c r="D78" s="16">
        <v>3427.7</v>
      </c>
      <c r="E78" s="16">
        <v>1.8</v>
      </c>
      <c r="F78" s="53">
        <v>12</v>
      </c>
      <c r="G78" s="61" t="s">
        <v>8</v>
      </c>
      <c r="H78" s="16">
        <f>E78*D78*F78</f>
        <v>74038.319999999992</v>
      </c>
      <c r="I78" s="84"/>
      <c r="J78" s="13"/>
    </row>
    <row r="79" spans="1:10" ht="15.75" hidden="1" customHeight="1" x14ac:dyDescent="0.25">
      <c r="A79" s="82"/>
      <c r="B79" s="52" t="s">
        <v>122</v>
      </c>
      <c r="C79" s="49"/>
      <c r="D79" s="16">
        <v>1</v>
      </c>
      <c r="E79" s="16"/>
      <c r="F79" s="50"/>
      <c r="G79" s="16"/>
      <c r="H79" s="16"/>
      <c r="I79" s="84"/>
      <c r="J79" s="13"/>
    </row>
    <row r="80" spans="1:10" hidden="1" x14ac:dyDescent="0.25">
      <c r="A80" s="82"/>
      <c r="B80" s="52" t="s">
        <v>61</v>
      </c>
      <c r="C80" s="49"/>
      <c r="D80" s="16">
        <v>2</v>
      </c>
      <c r="E80" s="16"/>
      <c r="F80" s="50"/>
      <c r="G80" s="16"/>
      <c r="H80" s="16"/>
      <c r="I80" s="84"/>
      <c r="J80" s="13"/>
    </row>
    <row r="81" spans="1:10" hidden="1" x14ac:dyDescent="0.25">
      <c r="A81" s="82"/>
      <c r="B81" s="52" t="s">
        <v>62</v>
      </c>
      <c r="C81" s="49"/>
      <c r="D81" s="16">
        <v>1</v>
      </c>
      <c r="E81" s="16"/>
      <c r="F81" s="50"/>
      <c r="G81" s="16"/>
      <c r="H81" s="16"/>
      <c r="I81" s="84"/>
      <c r="J81" s="13"/>
    </row>
    <row r="82" spans="1:10" ht="0.75" hidden="1" customHeight="1" x14ac:dyDescent="0.25">
      <c r="A82" s="82"/>
      <c r="B82" s="52" t="s">
        <v>63</v>
      </c>
      <c r="C82" s="49"/>
      <c r="D82" s="16">
        <v>1</v>
      </c>
      <c r="E82" s="16"/>
      <c r="F82" s="50"/>
      <c r="G82" s="16"/>
      <c r="H82" s="16"/>
      <c r="I82" s="84"/>
      <c r="J82" s="13"/>
    </row>
    <row r="83" spans="1:10" ht="17.25" hidden="1" customHeight="1" x14ac:dyDescent="0.25">
      <c r="A83" s="82"/>
      <c r="B83" s="52" t="s">
        <v>64</v>
      </c>
      <c r="C83" s="49"/>
      <c r="D83" s="16">
        <v>1</v>
      </c>
      <c r="E83" s="16"/>
      <c r="F83" s="50"/>
      <c r="G83" s="16"/>
      <c r="H83" s="16"/>
      <c r="I83" s="84"/>
      <c r="J83" s="13"/>
    </row>
    <row r="84" spans="1:10" ht="18" hidden="1" customHeight="1" x14ac:dyDescent="0.25">
      <c r="A84" s="82"/>
      <c r="B84" s="52" t="s">
        <v>65</v>
      </c>
      <c r="C84" s="49"/>
      <c r="D84" s="16"/>
      <c r="E84" s="16"/>
      <c r="F84" s="50"/>
      <c r="G84" s="16"/>
      <c r="H84" s="16"/>
      <c r="I84" s="84"/>
      <c r="J84" s="13"/>
    </row>
    <row r="85" spans="1:10" hidden="1" x14ac:dyDescent="0.25">
      <c r="A85" s="82"/>
      <c r="B85" s="52" t="s">
        <v>131</v>
      </c>
      <c r="C85" s="49"/>
      <c r="D85" s="16">
        <v>0</v>
      </c>
      <c r="E85" s="16"/>
      <c r="F85" s="50"/>
      <c r="G85" s="16"/>
      <c r="H85" s="16"/>
      <c r="I85" s="84"/>
      <c r="J85" s="13"/>
    </row>
    <row r="86" spans="1:10" hidden="1" x14ac:dyDescent="0.25">
      <c r="A86" s="82" t="s">
        <v>104</v>
      </c>
      <c r="B86" s="52" t="s">
        <v>66</v>
      </c>
      <c r="C86" s="49"/>
      <c r="D86" s="16"/>
      <c r="E86" s="16"/>
      <c r="F86" s="50"/>
      <c r="G86" s="16"/>
      <c r="H86" s="16">
        <v>0</v>
      </c>
      <c r="I86" s="84"/>
      <c r="J86" s="13"/>
    </row>
    <row r="87" spans="1:10" ht="0.75" customHeight="1" x14ac:dyDescent="0.25">
      <c r="A87" s="86" t="s">
        <v>105</v>
      </c>
      <c r="B87" s="48" t="s">
        <v>30</v>
      </c>
      <c r="C87" s="49"/>
      <c r="D87" s="16"/>
      <c r="E87" s="16"/>
      <c r="F87" s="50"/>
      <c r="G87" s="16"/>
      <c r="H87" s="16"/>
      <c r="I87" s="84"/>
      <c r="J87" s="13"/>
    </row>
    <row r="88" spans="1:10" ht="67.5" customHeight="1" x14ac:dyDescent="0.25">
      <c r="A88" s="82" t="s">
        <v>100</v>
      </c>
      <c r="B88" s="62" t="s">
        <v>30</v>
      </c>
      <c r="C88" s="49"/>
      <c r="D88" s="16"/>
      <c r="E88" s="16"/>
      <c r="F88" s="53"/>
      <c r="G88" s="57" t="s">
        <v>8</v>
      </c>
      <c r="H88" s="16">
        <f>G89</f>
        <v>2598.5520000000001</v>
      </c>
      <c r="I88" s="84"/>
      <c r="J88" s="13"/>
    </row>
    <row r="89" spans="1:10" ht="27.75" customHeight="1" x14ac:dyDescent="0.25">
      <c r="A89" s="82" t="s">
        <v>158</v>
      </c>
      <c r="B89" s="54" t="s">
        <v>68</v>
      </c>
      <c r="C89" s="49" t="s">
        <v>40</v>
      </c>
      <c r="D89" s="16">
        <v>1273.8</v>
      </c>
      <c r="E89" s="16">
        <v>0.17</v>
      </c>
      <c r="F89" s="53">
        <v>12</v>
      </c>
      <c r="G89" s="57">
        <f>E89*F89*D89</f>
        <v>2598.5520000000001</v>
      </c>
      <c r="H89" s="51"/>
      <c r="I89" s="84"/>
      <c r="J89" s="13"/>
    </row>
    <row r="90" spans="1:10" ht="86.25" customHeight="1" x14ac:dyDescent="0.25">
      <c r="A90" s="82" t="s">
        <v>101</v>
      </c>
      <c r="B90" s="48" t="s">
        <v>31</v>
      </c>
      <c r="C90" s="49"/>
      <c r="D90" s="16"/>
      <c r="E90" s="16"/>
      <c r="F90" s="50"/>
      <c r="G90" s="16"/>
      <c r="H90" s="16">
        <v>100944</v>
      </c>
      <c r="I90" s="84"/>
      <c r="J90" s="13"/>
    </row>
    <row r="91" spans="1:10" hidden="1" x14ac:dyDescent="0.25">
      <c r="A91" s="82" t="s">
        <v>106</v>
      </c>
      <c r="B91" s="54" t="s">
        <v>144</v>
      </c>
      <c r="C91" s="49" t="s">
        <v>121</v>
      </c>
      <c r="D91" s="16">
        <v>0</v>
      </c>
      <c r="E91" s="16">
        <v>0</v>
      </c>
      <c r="F91" s="53">
        <v>0</v>
      </c>
      <c r="G91" s="57">
        <f>F91*E91*D91</f>
        <v>0</v>
      </c>
      <c r="H91" s="51"/>
      <c r="I91" s="84"/>
      <c r="J91" s="14"/>
    </row>
    <row r="92" spans="1:10" ht="18" customHeight="1" x14ac:dyDescent="0.25">
      <c r="A92" s="88" t="s">
        <v>159</v>
      </c>
      <c r="B92" s="52" t="s">
        <v>67</v>
      </c>
      <c r="C92" s="49" t="s">
        <v>40</v>
      </c>
      <c r="D92" s="16">
        <v>2804</v>
      </c>
      <c r="E92" s="16">
        <v>3</v>
      </c>
      <c r="F92" s="53">
        <v>12</v>
      </c>
      <c r="G92" s="57">
        <f>F92*E92*D92</f>
        <v>100944</v>
      </c>
      <c r="H92" s="59"/>
      <c r="I92" s="89"/>
      <c r="J92" s="13"/>
    </row>
    <row r="93" spans="1:10" ht="28.5" x14ac:dyDescent="0.25">
      <c r="A93" s="88" t="s">
        <v>107</v>
      </c>
      <c r="B93" s="62" t="s">
        <v>32</v>
      </c>
      <c r="C93" s="49"/>
      <c r="D93" s="16"/>
      <c r="E93" s="16"/>
      <c r="F93" s="53"/>
      <c r="G93" s="57" t="s">
        <v>8</v>
      </c>
      <c r="H93" s="16">
        <v>34488.35</v>
      </c>
      <c r="I93" s="89"/>
      <c r="J93" s="13"/>
    </row>
    <row r="94" spans="1:10" hidden="1" x14ac:dyDescent="0.25">
      <c r="A94" s="88" t="s">
        <v>108</v>
      </c>
      <c r="B94" s="54" t="s">
        <v>151</v>
      </c>
      <c r="C94" s="49" t="s">
        <v>133</v>
      </c>
      <c r="D94" s="16">
        <v>70</v>
      </c>
      <c r="E94" s="16">
        <v>179.58</v>
      </c>
      <c r="F94" s="53">
        <v>1</v>
      </c>
      <c r="G94" s="57">
        <f>F94*E94*D94</f>
        <v>12570.6</v>
      </c>
      <c r="H94" s="59"/>
      <c r="I94" s="89"/>
      <c r="J94" s="13"/>
    </row>
    <row r="95" spans="1:10" s="19" customFormat="1" x14ac:dyDescent="0.25">
      <c r="A95" s="90" t="s">
        <v>125</v>
      </c>
      <c r="B95" s="63" t="s">
        <v>47</v>
      </c>
      <c r="C95" s="53" t="s">
        <v>145</v>
      </c>
      <c r="D95" s="59">
        <v>9.77</v>
      </c>
      <c r="E95" s="59">
        <v>33.659999999999997</v>
      </c>
      <c r="F95" s="53">
        <v>12</v>
      </c>
      <c r="G95" s="59">
        <f t="shared" ref="G95:G97" si="2">F95*E95*D95</f>
        <v>3946.2983999999992</v>
      </c>
      <c r="H95" s="59"/>
      <c r="I95" s="89"/>
      <c r="J95" s="18"/>
    </row>
    <row r="96" spans="1:10" x14ac:dyDescent="0.25">
      <c r="A96" s="88" t="s">
        <v>127</v>
      </c>
      <c r="B96" s="63" t="s">
        <v>146</v>
      </c>
      <c r="C96" s="53" t="s">
        <v>145</v>
      </c>
      <c r="D96" s="59">
        <v>9.77</v>
      </c>
      <c r="E96" s="59">
        <v>19.64</v>
      </c>
      <c r="F96" s="53">
        <v>12</v>
      </c>
      <c r="G96" s="59">
        <f t="shared" si="2"/>
        <v>2302.5936000000002</v>
      </c>
      <c r="H96" s="59"/>
      <c r="I96" s="89"/>
      <c r="J96" s="13"/>
    </row>
    <row r="97" spans="1:10" x14ac:dyDescent="0.25">
      <c r="A97" s="91" t="s">
        <v>160</v>
      </c>
      <c r="B97" s="63" t="s">
        <v>46</v>
      </c>
      <c r="C97" s="53" t="s">
        <v>147</v>
      </c>
      <c r="D97" s="59">
        <v>428.65</v>
      </c>
      <c r="E97" s="59">
        <v>5.49</v>
      </c>
      <c r="F97" s="53">
        <v>12</v>
      </c>
      <c r="G97" s="59">
        <f t="shared" si="2"/>
        <v>28239.461999999996</v>
      </c>
      <c r="H97" s="59"/>
      <c r="I97" s="92"/>
      <c r="J97" s="13"/>
    </row>
    <row r="98" spans="1:10" x14ac:dyDescent="0.25">
      <c r="A98" s="93">
        <v>15</v>
      </c>
      <c r="B98" s="65" t="s">
        <v>126</v>
      </c>
      <c r="C98" s="53"/>
      <c r="D98" s="59"/>
      <c r="E98" s="59"/>
      <c r="F98" s="53"/>
      <c r="G98" s="57"/>
      <c r="H98" s="59">
        <v>48000</v>
      </c>
      <c r="I98" s="92"/>
      <c r="J98" s="13"/>
    </row>
    <row r="99" spans="1:10" ht="15.75" thickBot="1" x14ac:dyDescent="0.3">
      <c r="A99" s="94" t="s">
        <v>161</v>
      </c>
      <c r="B99" s="95" t="s">
        <v>128</v>
      </c>
      <c r="C99" s="96" t="s">
        <v>129</v>
      </c>
      <c r="D99" s="97">
        <v>4</v>
      </c>
      <c r="E99" s="97">
        <v>1000</v>
      </c>
      <c r="F99" s="98">
        <v>12</v>
      </c>
      <c r="G99" s="97">
        <f>F99*E99*D99</f>
        <v>48000</v>
      </c>
      <c r="H99" s="99"/>
      <c r="I99" s="100"/>
      <c r="J99" s="13"/>
    </row>
    <row r="100" spans="1:10" ht="15" customHeight="1" thickBot="1" x14ac:dyDescent="0.3">
      <c r="A100" s="105" t="s">
        <v>112</v>
      </c>
      <c r="B100" s="106"/>
      <c r="C100" s="107"/>
      <c r="D100" s="108"/>
      <c r="E100" s="108"/>
      <c r="F100" s="107"/>
      <c r="G100" s="108"/>
      <c r="H100" s="109">
        <v>883556.72</v>
      </c>
      <c r="I100" s="110"/>
      <c r="J100" s="13"/>
    </row>
    <row r="101" spans="1:10" ht="15" customHeight="1" x14ac:dyDescent="0.25">
      <c r="A101" s="69"/>
      <c r="B101" s="101"/>
      <c r="C101" s="102"/>
      <c r="D101" s="103"/>
      <c r="E101" s="103"/>
      <c r="F101" s="102"/>
      <c r="G101" s="103"/>
      <c r="H101" s="104"/>
      <c r="I101" s="70"/>
      <c r="J101" s="13"/>
    </row>
    <row r="102" spans="1:10" ht="15" customHeight="1" x14ac:dyDescent="0.25">
      <c r="A102" s="22"/>
      <c r="B102" s="66" t="s">
        <v>69</v>
      </c>
      <c r="C102" s="66"/>
      <c r="D102" s="66"/>
      <c r="E102" s="67"/>
      <c r="F102" s="67"/>
      <c r="G102" s="67"/>
      <c r="H102" s="64"/>
      <c r="I102" s="64"/>
      <c r="J102" s="13"/>
    </row>
    <row r="103" spans="1:10" x14ac:dyDescent="0.25">
      <c r="A103" s="22"/>
      <c r="B103" s="68" t="s">
        <v>139</v>
      </c>
      <c r="C103" s="68"/>
      <c r="D103" s="68"/>
      <c r="E103" s="68" t="s">
        <v>70</v>
      </c>
      <c r="F103" s="68"/>
      <c r="G103" s="68"/>
      <c r="H103" s="22"/>
      <c r="I103" s="22"/>
      <c r="J103" s="13"/>
    </row>
    <row r="104" spans="1:10" x14ac:dyDescent="0.25">
      <c r="A104" s="13"/>
      <c r="B104" s="44" t="s">
        <v>72</v>
      </c>
      <c r="C104" s="44"/>
      <c r="D104" s="44"/>
      <c r="E104" s="44" t="s">
        <v>71</v>
      </c>
      <c r="F104" s="44"/>
      <c r="G104" s="44"/>
      <c r="H104" s="13"/>
      <c r="I104" s="13"/>
      <c r="J104" s="13"/>
    </row>
    <row r="105" spans="1:10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B119" s="13"/>
      <c r="C119" s="13"/>
      <c r="D119" s="13"/>
      <c r="E119" s="13"/>
      <c r="F119" s="13"/>
      <c r="G119" s="13"/>
      <c r="H119" s="13"/>
    </row>
    <row r="120" spans="1:10" x14ac:dyDescent="0.25">
      <c r="B120" s="13"/>
      <c r="C120" s="13"/>
      <c r="D120" s="13"/>
      <c r="E120" s="13"/>
      <c r="F120" s="13"/>
      <c r="G120" s="13"/>
    </row>
    <row r="121" spans="1:10" x14ac:dyDescent="0.25">
      <c r="B121" s="13"/>
      <c r="C121" s="13"/>
      <c r="D121" s="13"/>
      <c r="E121" s="13"/>
      <c r="F121" s="13"/>
      <c r="G121" s="13"/>
    </row>
    <row r="122" spans="1:10" x14ac:dyDescent="0.25">
      <c r="B122" s="13"/>
      <c r="C122" s="13"/>
      <c r="D122" s="13"/>
      <c r="E122" s="13"/>
      <c r="F122" s="13"/>
      <c r="G122" s="13"/>
    </row>
  </sheetData>
  <mergeCells count="59">
    <mergeCell ref="E104:G104"/>
    <mergeCell ref="E103:G103"/>
    <mergeCell ref="E102:G102"/>
    <mergeCell ref="I27:I28"/>
    <mergeCell ref="B25:D25"/>
    <mergeCell ref="E25:F25"/>
    <mergeCell ref="A26:G26"/>
    <mergeCell ref="A27:A28"/>
    <mergeCell ref="B27:B28"/>
    <mergeCell ref="C27:G27"/>
    <mergeCell ref="H27:H28"/>
    <mergeCell ref="B102:D102"/>
    <mergeCell ref="B103:D103"/>
    <mergeCell ref="B104:D104"/>
    <mergeCell ref="B21:D21"/>
    <mergeCell ref="E21:F21"/>
    <mergeCell ref="B22:D22"/>
    <mergeCell ref="E22:F22"/>
    <mergeCell ref="B18:D18"/>
    <mergeCell ref="E18:F18"/>
    <mergeCell ref="B19:D19"/>
    <mergeCell ref="E19:F19"/>
    <mergeCell ref="B20:D20"/>
    <mergeCell ref="E20:F20"/>
    <mergeCell ref="B23:D23"/>
    <mergeCell ref="E23:F23"/>
    <mergeCell ref="B24:D24"/>
    <mergeCell ref="E24:F24"/>
    <mergeCell ref="B17:D17"/>
    <mergeCell ref="E17:F17"/>
    <mergeCell ref="H12:H13"/>
    <mergeCell ref="B13:D13"/>
    <mergeCell ref="E13:F13"/>
    <mergeCell ref="E14:F14"/>
    <mergeCell ref="B14:D14"/>
    <mergeCell ref="B15:D15"/>
    <mergeCell ref="E15:F15"/>
    <mergeCell ref="B16:D16"/>
    <mergeCell ref="E16:F16"/>
    <mergeCell ref="B10:D10"/>
    <mergeCell ref="E10:F10"/>
    <mergeCell ref="B11:D11"/>
    <mergeCell ref="E11:F11"/>
    <mergeCell ref="B12:D12"/>
    <mergeCell ref="E12:F12"/>
    <mergeCell ref="G12:G13"/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2024-03-26T06:09:31Z</cp:lastPrinted>
  <dcterms:created xsi:type="dcterms:W3CDTF">2021-01-03T09:45:29Z</dcterms:created>
  <dcterms:modified xsi:type="dcterms:W3CDTF">2024-03-26T06:10:19Z</dcterms:modified>
</cp:coreProperties>
</file>